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Остр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<sst xmlns="http://schemas.openxmlformats.org/spreadsheetml/2006/main" count="237" uniqueCount="122">
  <si>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</si>
  <si>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</si>
  <si>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</si>
  <si>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</si>
  <si>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</si>
  <si>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</si>
  <si>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</si>
  <si>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</si>
  <si>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</si>
  <si>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</si>
  <si>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</si>
  <si>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</si>
  <si>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</si>
  <si>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</si>
  <si>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</si>
  <si>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</si>
  <si>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</si>
  <si>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</si>
  <si>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</si>
  <si>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</si>
  <si>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</si>
  <si>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</si>
  <si>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</si>
  <si>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</si>
  <si>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</si>
  <si>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</si>
  <si>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</si>
  <si>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</si>
  <si>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</si>
  <si>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</si>
  <si>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</si>
  <si>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</si>
  <si>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</si>
  <si>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</si>
  <si>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</si>
  <si>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</si>
  <si>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</si>
  <si>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</si>
  <si>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</si>
  <si>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</si>
  <si>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</si>
  <si>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</si>
  <si>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</si>
  <si>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</si>
  <si>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</si>
  <si>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</si>
  <si>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</si>
  <si>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</si>
  <si>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</si>
  <si>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</si>
  <si>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</si>
  <si>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</si>
  <si>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</si>
  <si>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</si>
  <si>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</si>
  <si>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</si>
  <si>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</si>
  <si>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</si>
  <si>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</si>
  <si>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</si>
  <si>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</si>
  <si>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</si>
  <si>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</si>
  <si>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</si>
  <si>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</si>
  <si>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</si>
  <si>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</si>
  <si>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</si>
  <si>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</si>
  <si>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</si>
  <si>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</si>
  <si>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</si>
  <si>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</si>
  <si>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</si>
  <si>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</si>
  <si>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</si>
  <si>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</si>
  <si>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</si>
  <si>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</si>
  <si>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</si>
  <si>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</si>
  <si>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</si>
  <si>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</si>
  <si>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</si>
  <si>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</si>
  <si>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</si>
  <si>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</si>
  <si>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</si>
  <si>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</si>
  <si>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</si>
  <si>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</si>
  <si>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</si>
  <si>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</si>
  <si>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</si>
  <si>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</si>
  <si>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</si>
  <si>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</si>
  <si>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</si>
  <si>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</si>
  <si>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</si>
  <si>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</si>
  <si>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</si>
  <si>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</si>
  <si>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</si>
  <si>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</si>
  <si>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</si>
  <si>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</si>
  <si>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</si>
  <si>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</si>
  <si>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</si>
  <si>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</si>
  <si>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</si>
  <si>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</si>
  <si>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</si>
  <si>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</si>
  <si>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</si>
  <si>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</si>
  <si>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</si>
  <si>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Остров</t>
  </si>
  <si>
    <t>Коммунистическая</t>
  </si>
  <si>
    <t>2</t>
  </si>
  <si>
    <t>Островский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</si>
</sst>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1" fillId="0" borderId="0" xfId="0" applyFont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7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27" t="str">
        <f>'исходные данные'!B10</f>
        <v>г. Остров</v>
      </c>
      <c r="B4" s="52" t="s">
        <v>107</v>
      </c>
      <c r="C4" s="51" t="str">
        <f>'исходные данные'!C10</f>
        <v>Коммунистическая</v>
      </c>
      <c r="D4" s="36" t="s">
        <v>106</v>
      </c>
      <c r="E4" s="35" t="str">
        <f>'исходные данные'!D10</f>
        <v>2</v>
      </c>
    </row>
    <row r="5" spans="1:14" ht="21" customHeight="1" x14ac:dyDescent="0.2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114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8237621.7180000013</v>
      </c>
      <c r="I8" s="73"/>
      <c r="J8" s="73"/>
      <c r="K8" s="73"/>
      <c r="L8" s="74"/>
      <c r="M8" s="89" t="s">
        <v>114</v>
      </c>
      <c r="N8" s="90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0</v>
      </c>
      <c r="I9" s="82"/>
      <c r="J9" s="82"/>
      <c r="K9" s="82"/>
      <c r="L9" s="82"/>
      <c r="M9" s="91" t="s">
        <v>114</v>
      </c>
      <c r="N9" s="92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114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114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114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114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114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114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114</v>
      </c>
      <c r="N16" s="92"/>
    </row>
    <row r="17" spans="1:14" ht="18.75" customHeight="1" x14ac:dyDescent="0.2">
      <c r="A17" s="29">
        <v>11</v>
      </c>
      <c r="B17" s="70" t="s">
        <v>116</v>
      </c>
      <c r="C17" s="71"/>
      <c r="D17" s="71"/>
      <c r="E17" s="71"/>
      <c r="F17" s="71"/>
      <c r="G17" s="71"/>
      <c r="H17" s="72">
        <f>'исходные данные'!AI10</f>
        <v>643897.85700000008</v>
      </c>
      <c r="I17" s="73"/>
      <c r="J17" s="73"/>
      <c r="K17" s="73"/>
      <c r="L17" s="74"/>
      <c r="M17" s="89" t="s">
        <v>114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176285.10476520003</v>
      </c>
      <c r="I18" s="73"/>
      <c r="J18" s="73"/>
      <c r="K18" s="73"/>
      <c r="L18" s="74"/>
      <c r="M18" s="89" t="s">
        <v>114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9057804.6797652002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2341893.9500000002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6715910.7297652001</v>
      </c>
      <c r="J23" s="63"/>
      <c r="K23" s="63"/>
    </row>
    <row r="24" spans="1:14" ht="11.25" customHeight="1" x14ac:dyDescent="0.2">
      <c r="A24" s="54">
        <f>SUM(A23:C23)</f>
        <v>2341893.9500000002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6715910.7297652001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27" t="str">
        <f>A4</f>
        <v>г. Остров</v>
      </c>
      <c r="B38" s="52" t="s">
        <v>107</v>
      </c>
      <c r="C38" s="51" t="str">
        <f>C4</f>
        <v>Коммунистическая</v>
      </c>
      <c r="D38" s="36" t="s">
        <v>106</v>
      </c>
      <c r="E38" s="37" t="str">
        <f>E4</f>
        <v>2</v>
      </c>
    </row>
    <row r="39" spans="1:14" ht="21" customHeight="1" x14ac:dyDescent="0.2">
      <c r="A39" s="84" t="s">
        <v>113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114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8237621.7180000013</v>
      </c>
      <c r="I42" s="73"/>
      <c r="J42" s="73"/>
      <c r="K42" s="73"/>
      <c r="L42" s="74"/>
      <c r="M42" s="75" t="s">
        <v>114</v>
      </c>
      <c r="N42" s="76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0</v>
      </c>
      <c r="I43" s="82"/>
      <c r="J43" s="82"/>
      <c r="K43" s="82"/>
      <c r="L43" s="82"/>
      <c r="M43" s="79" t="s">
        <v>114</v>
      </c>
      <c r="N43" s="80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114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114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114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114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114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114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114</v>
      </c>
      <c r="N50" s="80"/>
    </row>
    <row r="51" spans="1:14" ht="18.75" customHeight="1" x14ac:dyDescent="0.2">
      <c r="A51" s="34">
        <v>11</v>
      </c>
      <c r="B51" s="70" t="s">
        <v>117</v>
      </c>
      <c r="C51" s="71"/>
      <c r="D51" s="71"/>
      <c r="E51" s="71"/>
      <c r="F51" s="71"/>
      <c r="G51" s="71"/>
      <c r="H51" s="72">
        <f t="shared" si="0"/>
        <v>643897.85700000008</v>
      </c>
      <c r="I51" s="73"/>
      <c r="J51" s="73"/>
      <c r="K51" s="73"/>
      <c r="L51" s="74"/>
      <c r="M51" s="75" t="s">
        <v>114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176285.10476520003</v>
      </c>
      <c r="I52" s="73"/>
      <c r="J52" s="73"/>
      <c r="K52" s="73"/>
      <c r="L52" s="74"/>
      <c r="M52" s="75" t="s">
        <v>114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9057804.6797652002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2341893.9500000002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6715910.7297652001</v>
      </c>
      <c r="J57" s="63"/>
      <c r="K57" s="63"/>
    </row>
    <row r="58" spans="1:14" ht="15.75" customHeight="1" x14ac:dyDescent="0.2">
      <c r="A58" s="54">
        <f>SUM(A57:C57)</f>
        <v>2341893.9500000002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6715910.7297652001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Островский район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Остров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 t="str">
        <f>C10</f>
        <v>Коммунистическая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2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1</v>
      </c>
      <c r="B10" s="39" t="s">
        <v>118</v>
      </c>
      <c r="C10" s="40" t="s">
        <v>119</v>
      </c>
      <c r="D10" s="41" t="s">
        <v>120</v>
      </c>
      <c r="E10" s="42">
        <v>2341893.9500000002</v>
      </c>
      <c r="F10" s="43" t="s">
        <v>121</v>
      </c>
      <c r="G10" s="38">
        <v>1981</v>
      </c>
      <c r="H10" s="38">
        <v>3939.9</v>
      </c>
      <c r="I10" s="38">
        <v>3456.2</v>
      </c>
      <c r="J10" s="42">
        <f t="shared" ref="J10" si="0">O10+Q10+S10+U10+W10+Y10+AA10+AC10+AE10+AG10+AI10+AK10</f>
        <v>9057804.6797652002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8237621.7180000013</v>
      </c>
      <c r="R10" s="45">
        <v>2090.8200000000002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>
        <v>0</v>
      </c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643897.85700000008</v>
      </c>
      <c r="AJ10" s="45">
        <v>163.43</v>
      </c>
      <c r="AK10" s="42">
        <f t="shared" ref="AK10" si="11">(O10+Q10+S10+U10+W10+Y10+AA10+AC10+AE10+AG10)*0.0214</f>
        <v>176285.10476520003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Островский район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Остров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 t="str">
        <f>'исходные данные'!D3:H3</f>
        <v>Коммунистическая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2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Островский район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Остров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 t="str">
        <f>D13</f>
        <v>Коммунистическая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2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Островский район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Остров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 t="str">
        <f>'исходные данные'!D3:H3</f>
        <v>Коммунистическая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2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Островский район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Остров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Коммунистическая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2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2024-01-23T08:13:15Z</dcterms:modified>
</cp:coreProperties>
</file>