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Локня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/>
  <c r="AE10" i="2"/>
  <c r="AC10" i="2"/>
  <c r="AA10" i="2"/>
  <c r="Y10" i="2"/>
  <c r="W10" i="2"/>
  <c r="U10" i="2"/>
  <c r="S10" i="2"/>
  <c r="Q10" i="2"/>
  <c r="AK10" i="2" s="1"/>
  <c r="J10" i="2" s="1"/>
  <c r="O10" i="2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<sst xmlns="http://schemas.openxmlformats.org/spreadsheetml/2006/main" count="237" uniqueCount="121">
  <si>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</si>
  <si>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</si>
  <si>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</si>
  <si>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</si>
  <si>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</si>
  <si>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</si>
  <si>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</si>
  <si>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</si>
  <si>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</si>
  <si>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</si>
  <si>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</si>
  <si>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</si>
  <si>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</si>
  <si>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</si>
  <si>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</si>
  <si>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</si>
  <si>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</si>
  <si>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</si>
  <si>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</si>
  <si>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</si>
  <si>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</si>
  <si>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</si>
  <si>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</si>
  <si>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</si>
  <si>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</si>
  <si>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</si>
  <si>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</si>
  <si>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</si>
  <si>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</si>
  <si>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</si>
  <si>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</si>
  <si>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</si>
  <si>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</si>
  <si>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</si>
  <si>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</si>
  <si>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</si>
  <si>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</si>
  <si>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</si>
  <si>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</si>
  <si>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</si>
  <si>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</si>
  <si>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</si>
  <si>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</si>
  <si>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</si>
  <si>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</si>
  <si>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</si>
  <si>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</si>
  <si>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</si>
  <si>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</si>
  <si>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</si>
  <si>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</si>
  <si>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</si>
  <si>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</si>
  <si>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</si>
  <si>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</si>
  <si>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</si>
  <si>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</si>
  <si>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</si>
  <si>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</si>
  <si>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</si>
  <si>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</si>
  <si>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</si>
  <si>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</si>
  <si>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</si>
  <si>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</si>
  <si>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</si>
  <si>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</si>
  <si>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</si>
  <si>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</si>
  <si>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</si>
  <si>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</si>
  <si>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</si>
  <si>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</si>
  <si>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</si>
  <si>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</si>
  <si>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</si>
  <si>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</si>
  <si>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</si>
  <si>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</si>
  <si>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</si>
  <si>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</si>
  <si>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</si>
  <si>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</si>
  <si>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</si>
  <si>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</si>
  <si>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</si>
  <si>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</si>
  <si>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</si>
  <si>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</si>
  <si>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</si>
  <si>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</si>
  <si>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</si>
  <si>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</si>
  <si>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</si>
  <si>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</si>
  <si>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</si>
  <si>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</si>
  <si>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</si>
  <si>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</si>
  <si>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</si>
  <si>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</si>
  <si>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</si>
  <si>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</si>
  <si>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</si>
  <si>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</si>
  <si>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</si>
  <si>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</si>
  <si>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</si>
  <si>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</si>
  <si>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</si>
  <si>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</si>
  <si>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</si>
  <si>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</si>
  <si>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</si>
  <si>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</si>
  <si>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</si>
  <si>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п. Локня</t>
  </si>
  <si>
    <t>Локнянский район</t>
  </si>
  <si>
    <t>Советская</t>
  </si>
  <si>
    <t>19</t>
  </si>
  <si>
    <t>Разработка проектной документации на капитальный ремонт  фасада,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</si>
</sst>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B52" sqref="B52:G52"/>
    </sheetView>
  </sheetViews>
  <sheetFormatPr defaultColWidth="8.85546875" defaultRowHeight="11.25" x14ac:dyDescent="0.2"/>
  <cols>
    <col min="1" max="1" width="9" style="27" customWidth="1"/>
    <col min="2" max="2" width="4.140625" style="27" customWidth="1"/>
    <col min="3" max="3" width="10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ht="9.75" customHeight="1" x14ac:dyDescent="0.2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п. Локня</v>
      </c>
      <c r="B4" s="51" t="s">
        <v>107</v>
      </c>
      <c r="C4" s="27" t="str">
        <f>'исходные данные'!C10</f>
        <v>Советская</v>
      </c>
      <c r="D4" s="36" t="s">
        <v>106</v>
      </c>
      <c r="E4" s="35" t="str">
        <f>'исходные данные'!D10</f>
        <v>19</v>
      </c>
    </row>
    <row r="5" spans="1:14" ht="21" customHeight="1" x14ac:dyDescent="0.2">
      <c r="A5" s="81" t="s">
        <v>113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2" t="s">
        <v>112</v>
      </c>
      <c r="I6" s="82"/>
      <c r="J6" s="82"/>
      <c r="K6" s="82"/>
      <c r="L6" s="82"/>
      <c r="M6" s="83" t="s">
        <v>17</v>
      </c>
      <c r="N6" s="84"/>
    </row>
    <row r="7" spans="1:14" ht="10.5" customHeight="1" x14ac:dyDescent="0.2">
      <c r="A7" s="29">
        <v>1</v>
      </c>
      <c r="B7" s="78" t="s">
        <v>19</v>
      </c>
      <c r="C7" s="78"/>
      <c r="D7" s="78"/>
      <c r="E7" s="78"/>
      <c r="F7" s="78"/>
      <c r="G7" s="78"/>
      <c r="H7" s="79">
        <f>'исходные данные'!O10</f>
        <v>0</v>
      </c>
      <c r="I7" s="79"/>
      <c r="J7" s="79"/>
      <c r="K7" s="79"/>
      <c r="L7" s="79"/>
      <c r="M7" s="159" t="s">
        <v>114</v>
      </c>
      <c r="N7" s="160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3477009.6129999999</v>
      </c>
      <c r="I8" s="72"/>
      <c r="J8" s="72"/>
      <c r="K8" s="72"/>
      <c r="L8" s="73"/>
      <c r="M8" s="86" t="s">
        <v>114</v>
      </c>
      <c r="N8" s="87"/>
    </row>
    <row r="9" spans="1:14" ht="10.5" customHeight="1" x14ac:dyDescent="0.2">
      <c r="A9" s="29">
        <v>3</v>
      </c>
      <c r="B9" s="78" t="s">
        <v>23</v>
      </c>
      <c r="C9" s="78"/>
      <c r="D9" s="78"/>
      <c r="E9" s="78"/>
      <c r="F9" s="78"/>
      <c r="G9" s="78"/>
      <c r="H9" s="79">
        <f>'исходные данные'!S10</f>
        <v>3058015.1629999997</v>
      </c>
      <c r="I9" s="79"/>
      <c r="J9" s="79"/>
      <c r="K9" s="79"/>
      <c r="L9" s="79"/>
      <c r="M9" s="86" t="s">
        <v>114</v>
      </c>
      <c r="N9" s="87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159" t="s">
        <v>114</v>
      </c>
      <c r="N10" s="160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159" t="s">
        <v>114</v>
      </c>
      <c r="N11" s="160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159" t="s">
        <v>114</v>
      </c>
      <c r="N12" s="160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159" t="s">
        <v>114</v>
      </c>
      <c r="N13" s="160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159" t="s">
        <v>114</v>
      </c>
      <c r="N14" s="160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159" t="s">
        <v>114</v>
      </c>
      <c r="N15" s="160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159" t="s">
        <v>114</v>
      </c>
      <c r="N16" s="160"/>
    </row>
    <row r="17" spans="1:14" ht="18.75" customHeight="1" x14ac:dyDescent="0.2">
      <c r="A17" s="29">
        <v>11</v>
      </c>
      <c r="B17" s="69" t="s">
        <v>120</v>
      </c>
      <c r="C17" s="70"/>
      <c r="D17" s="70"/>
      <c r="E17" s="70"/>
      <c r="F17" s="70"/>
      <c r="G17" s="70"/>
      <c r="H17" s="71">
        <f>'исходные данные'!AI10</f>
        <v>113008.15400000001</v>
      </c>
      <c r="I17" s="72"/>
      <c r="J17" s="72"/>
      <c r="K17" s="72"/>
      <c r="L17" s="73"/>
      <c r="M17" s="86" t="s">
        <v>114</v>
      </c>
      <c r="N17" s="87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139849.53020639997</v>
      </c>
      <c r="I18" s="72"/>
      <c r="J18" s="72"/>
      <c r="K18" s="72"/>
      <c r="L18" s="73"/>
      <c r="M18" s="86" t="s">
        <v>114</v>
      </c>
      <c r="N18" s="87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6787882.4602063997</v>
      </c>
      <c r="I19" s="65"/>
      <c r="J19" s="65"/>
      <c r="K19" s="65"/>
      <c r="L19" s="65"/>
      <c r="M19" s="86"/>
      <c r="N19" s="87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199540.05</v>
      </c>
      <c r="B23" s="59"/>
      <c r="C23" s="59"/>
      <c r="D23" s="59" t="s">
        <v>65</v>
      </c>
      <c r="E23" s="59"/>
      <c r="F23" s="59"/>
      <c r="G23" s="60">
        <f>'исходные данные'!AL10</f>
        <v>928033.3</v>
      </c>
      <c r="H23" s="61"/>
      <c r="I23" s="62">
        <f>H19+(G23-A23)</f>
        <v>7516375.7102063997</v>
      </c>
      <c r="J23" s="62"/>
      <c r="K23" s="62"/>
    </row>
    <row r="24" spans="1:14" ht="11.25" customHeight="1" x14ac:dyDescent="0.2">
      <c r="A24" s="53">
        <f>SUM(A23:C23)</f>
        <v>199540.05</v>
      </c>
      <c r="B24" s="53"/>
      <c r="C24" s="53"/>
      <c r="D24" s="54">
        <v>0</v>
      </c>
      <c r="E24" s="54"/>
      <c r="F24" s="54"/>
      <c r="G24" s="55">
        <f>G23</f>
        <v>928033.3</v>
      </c>
      <c r="H24" s="56"/>
      <c r="I24" s="54">
        <f>I23</f>
        <v>7516375.7102063997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5" t="s">
        <v>115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4" ht="8.25" customHeight="1" x14ac:dyDescent="0.2">
      <c r="A36" s="80" t="s">
        <v>13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п. Локня</v>
      </c>
      <c r="B38" s="51" t="s">
        <v>107</v>
      </c>
      <c r="C38" s="27" t="str">
        <f>C4</f>
        <v>Советская</v>
      </c>
      <c r="D38" s="36" t="s">
        <v>106</v>
      </c>
      <c r="E38" s="37" t="str">
        <f>E4</f>
        <v>19</v>
      </c>
    </row>
    <row r="39" spans="1:14" ht="21" customHeight="1" x14ac:dyDescent="0.2">
      <c r="A39" s="81" t="s">
        <v>113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2" t="s">
        <v>112</v>
      </c>
      <c r="I40" s="82"/>
      <c r="J40" s="82"/>
      <c r="K40" s="82"/>
      <c r="L40" s="82"/>
      <c r="M40" s="83" t="s">
        <v>17</v>
      </c>
      <c r="N40" s="84"/>
    </row>
    <row r="41" spans="1:14" ht="10.5" customHeight="1" x14ac:dyDescent="0.2">
      <c r="A41" s="34">
        <v>1</v>
      </c>
      <c r="B41" s="78" t="s">
        <v>19</v>
      </c>
      <c r="C41" s="78"/>
      <c r="D41" s="78"/>
      <c r="E41" s="78"/>
      <c r="F41" s="78"/>
      <c r="G41" s="78"/>
      <c r="H41" s="79">
        <f t="shared" ref="H41:H52" si="0">H7</f>
        <v>0</v>
      </c>
      <c r="I41" s="79"/>
      <c r="J41" s="79"/>
      <c r="K41" s="79"/>
      <c r="L41" s="79"/>
      <c r="M41" s="161" t="s">
        <v>114</v>
      </c>
      <c r="N41" s="162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3477009.6129999999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78" t="s">
        <v>23</v>
      </c>
      <c r="C43" s="78"/>
      <c r="D43" s="78"/>
      <c r="E43" s="78"/>
      <c r="F43" s="78"/>
      <c r="G43" s="78"/>
      <c r="H43" s="79">
        <f t="shared" si="0"/>
        <v>3058015.1629999997</v>
      </c>
      <c r="I43" s="79"/>
      <c r="J43" s="79"/>
      <c r="K43" s="79"/>
      <c r="L43" s="79"/>
      <c r="M43" s="74" t="s">
        <v>114</v>
      </c>
      <c r="N43" s="75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161" t="s">
        <v>114</v>
      </c>
      <c r="N44" s="162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161" t="s">
        <v>114</v>
      </c>
      <c r="N45" s="162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161" t="s">
        <v>114</v>
      </c>
      <c r="N46" s="162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161" t="s">
        <v>114</v>
      </c>
      <c r="N47" s="162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161" t="s">
        <v>114</v>
      </c>
      <c r="N48" s="162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161" t="s">
        <v>114</v>
      </c>
      <c r="N49" s="162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161" t="s">
        <v>114</v>
      </c>
      <c r="N50" s="162"/>
    </row>
    <row r="51" spans="1:14" ht="18.75" customHeight="1" x14ac:dyDescent="0.2">
      <c r="A51" s="34">
        <v>11</v>
      </c>
      <c r="B51" s="69" t="s">
        <v>120</v>
      </c>
      <c r="C51" s="70"/>
      <c r="D51" s="70"/>
      <c r="E51" s="70"/>
      <c r="F51" s="70"/>
      <c r="G51" s="70"/>
      <c r="H51" s="71">
        <f t="shared" si="0"/>
        <v>113008.15400000001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139849.53020639997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6787882.4602063997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199540.05</v>
      </c>
      <c r="B57" s="59"/>
      <c r="C57" s="59"/>
      <c r="D57" s="59" t="s">
        <v>65</v>
      </c>
      <c r="E57" s="59"/>
      <c r="F57" s="59"/>
      <c r="G57" s="60">
        <f>G23</f>
        <v>928033.3</v>
      </c>
      <c r="H57" s="61"/>
      <c r="I57" s="62">
        <f>I23</f>
        <v>7516375.7102063997</v>
      </c>
      <c r="J57" s="62"/>
      <c r="K57" s="62"/>
    </row>
    <row r="58" spans="1:14" ht="15.75" customHeight="1" x14ac:dyDescent="0.2">
      <c r="A58" s="53">
        <f>SUM(A57:C57)</f>
        <v>199540.05</v>
      </c>
      <c r="B58" s="53"/>
      <c r="C58" s="53"/>
      <c r="D58" s="54">
        <v>0</v>
      </c>
      <c r="E58" s="54"/>
      <c r="F58" s="54"/>
      <c r="G58" s="55">
        <f>G57</f>
        <v>928033.3</v>
      </c>
      <c r="H58" s="56"/>
      <c r="I58" s="54">
        <f>I57</f>
        <v>7516375.7102063997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5" t="s">
        <v>9</v>
      </c>
      <c r="B1" s="105"/>
      <c r="C1" s="105"/>
      <c r="D1" s="105"/>
      <c r="E1" s="106" t="str">
        <f>F10</f>
        <v>Локнянский район</v>
      </c>
      <c r="F1" s="106"/>
      <c r="G1" s="106"/>
      <c r="H1" s="106"/>
    </row>
    <row r="2" spans="1:38" ht="18.75" x14ac:dyDescent="0.3">
      <c r="A2" s="14" t="s">
        <v>10</v>
      </c>
      <c r="B2" s="10"/>
      <c r="C2" s="10"/>
      <c r="D2" s="106" t="str">
        <f>B10</f>
        <v>п. Локня</v>
      </c>
      <c r="E2" s="106"/>
      <c r="F2" s="106"/>
      <c r="G2" s="106"/>
      <c r="H2" s="106"/>
    </row>
    <row r="3" spans="1:38" ht="18.75" x14ac:dyDescent="0.3">
      <c r="A3" s="14" t="s">
        <v>11</v>
      </c>
      <c r="B3" s="10"/>
      <c r="C3" s="10"/>
      <c r="D3" s="107" t="str">
        <f>C10</f>
        <v>Советская</v>
      </c>
      <c r="E3" s="107"/>
      <c r="F3" s="107"/>
      <c r="G3" s="107"/>
      <c r="H3" s="107"/>
    </row>
    <row r="4" spans="1:38" ht="18.75" x14ac:dyDescent="0.3">
      <c r="A4" s="14" t="s">
        <v>12</v>
      </c>
      <c r="B4" s="10"/>
      <c r="C4" s="108" t="str">
        <f>D10</f>
        <v>19</v>
      </c>
      <c r="D4" s="108"/>
      <c r="E4" s="108"/>
      <c r="F4" s="108"/>
      <c r="G4" s="108"/>
      <c r="H4" s="108"/>
    </row>
    <row r="7" spans="1:38" ht="15" customHeight="1" x14ac:dyDescent="0.25">
      <c r="A7" s="91" t="s">
        <v>66</v>
      </c>
      <c r="B7" s="96" t="s">
        <v>62</v>
      </c>
      <c r="C7" s="91" t="s">
        <v>63</v>
      </c>
      <c r="D7" s="99" t="s">
        <v>64</v>
      </c>
      <c r="E7" s="102" t="s">
        <v>67</v>
      </c>
      <c r="F7" s="91" t="s">
        <v>68</v>
      </c>
      <c r="G7" s="91" t="s">
        <v>69</v>
      </c>
      <c r="H7" s="91" t="s">
        <v>70</v>
      </c>
      <c r="I7" s="91" t="s">
        <v>71</v>
      </c>
      <c r="J7" s="89" t="s">
        <v>72</v>
      </c>
      <c r="K7" s="89"/>
      <c r="L7" s="89"/>
      <c r="M7" s="89"/>
      <c r="N7" s="89"/>
      <c r="O7" s="18"/>
      <c r="P7" s="19"/>
      <c r="Q7" s="88"/>
      <c r="R7" s="89"/>
      <c r="S7" s="88"/>
      <c r="T7" s="89"/>
      <c r="U7" s="88"/>
      <c r="V7" s="89"/>
      <c r="W7" s="88"/>
      <c r="X7" s="89"/>
      <c r="Y7" s="88"/>
      <c r="Z7" s="89"/>
      <c r="AA7" s="88"/>
      <c r="AB7" s="89"/>
      <c r="AC7" s="88"/>
      <c r="AD7" s="89"/>
      <c r="AE7" s="89"/>
      <c r="AF7" s="89"/>
      <c r="AG7" s="89"/>
      <c r="AH7" s="89"/>
      <c r="AI7" s="88"/>
      <c r="AJ7" s="89"/>
      <c r="AK7" s="89"/>
    </row>
    <row r="8" spans="1:38" ht="13.9" customHeight="1" x14ac:dyDescent="0.25">
      <c r="A8" s="91"/>
      <c r="B8" s="97"/>
      <c r="C8" s="91"/>
      <c r="D8" s="100"/>
      <c r="E8" s="103"/>
      <c r="F8" s="91"/>
      <c r="G8" s="91"/>
      <c r="H8" s="91"/>
      <c r="I8" s="91"/>
      <c r="J8" s="92" t="s">
        <v>73</v>
      </c>
      <c r="K8" s="93" t="s">
        <v>74</v>
      </c>
      <c r="L8" s="94"/>
      <c r="M8" s="94"/>
      <c r="N8" s="95"/>
      <c r="O8" s="18"/>
      <c r="P8" s="19"/>
      <c r="Q8" s="20"/>
      <c r="R8" s="19"/>
      <c r="S8" s="20"/>
      <c r="T8" s="19"/>
      <c r="U8" s="20"/>
      <c r="V8" s="19"/>
      <c r="W8" s="88"/>
      <c r="X8" s="89"/>
      <c r="Y8" s="88"/>
      <c r="Z8" s="89"/>
      <c r="AA8" s="88"/>
      <c r="AB8" s="89"/>
      <c r="AC8" s="88"/>
      <c r="AD8" s="89"/>
      <c r="AE8" s="21"/>
      <c r="AF8" s="22"/>
      <c r="AG8" s="23"/>
      <c r="AH8" s="19"/>
      <c r="AI8" s="20"/>
      <c r="AJ8" s="19"/>
      <c r="AK8" s="90" t="s">
        <v>103</v>
      </c>
      <c r="AL8" s="24"/>
    </row>
    <row r="9" spans="1:38" ht="146.44999999999999" customHeight="1" x14ac:dyDescent="0.25">
      <c r="A9" s="91"/>
      <c r="B9" s="98"/>
      <c r="C9" s="91"/>
      <c r="D9" s="101"/>
      <c r="E9" s="104"/>
      <c r="F9" s="91"/>
      <c r="G9" s="91"/>
      <c r="H9" s="91"/>
      <c r="I9" s="91"/>
      <c r="J9" s="92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0"/>
      <c r="AL9" s="33" t="s">
        <v>105</v>
      </c>
    </row>
    <row r="10" spans="1:38" s="50" customFormat="1" ht="21" x14ac:dyDescent="0.25">
      <c r="A10" s="38">
        <v>2</v>
      </c>
      <c r="B10" s="39" t="s">
        <v>116</v>
      </c>
      <c r="C10" s="40" t="s">
        <v>118</v>
      </c>
      <c r="D10" s="41" t="s">
        <v>119</v>
      </c>
      <c r="E10" s="42">
        <v>199540.05</v>
      </c>
      <c r="F10" s="43" t="s">
        <v>117</v>
      </c>
      <c r="G10" s="38">
        <v>1958</v>
      </c>
      <c r="H10" s="38">
        <v>370.3</v>
      </c>
      <c r="I10" s="38">
        <v>243.3</v>
      </c>
      <c r="J10" s="42">
        <f>O10+Q10+S10+U10+W10+Y10+AA10+AC10+AE10+AG10+AI10+AK10</f>
        <v>6787882.4602063997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3477009.6129999999</v>
      </c>
      <c r="R10" s="45">
        <v>9389.7099999999991</v>
      </c>
      <c r="S10" s="46">
        <f t="shared" ref="S10" si="2">T10*H10</f>
        <v>3058015.1629999997</v>
      </c>
      <c r="T10" s="47">
        <v>8258.2099999999991</v>
      </c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/>
      <c r="AA10" s="42">
        <f t="shared" ref="AA10" si="6">AB10*H10</f>
        <v>0</v>
      </c>
      <c r="AB10" s="45"/>
      <c r="AC10" s="42">
        <f t="shared" ref="AC10" si="7">AD10*H10</f>
        <v>0</v>
      </c>
      <c r="AD10" s="45"/>
      <c r="AE10" s="42">
        <f t="shared" ref="AE10" si="8">AF10*H10</f>
        <v>0</v>
      </c>
      <c r="AF10" s="45"/>
      <c r="AG10" s="42"/>
      <c r="AH10" s="42"/>
      <c r="AI10" s="48">
        <f t="shared" ref="AI10" si="9">H10*AJ10</f>
        <v>113008.15400000001</v>
      </c>
      <c r="AJ10" s="45">
        <f>141.75+163.43</f>
        <v>305.18</v>
      </c>
      <c r="AK10" s="42">
        <f t="shared" ref="AK10" si="10">(O10+Q10+S10+U10+W10+Y10+AA10+AC10+AE10+AG10)*0.0214</f>
        <v>139849.53020639997</v>
      </c>
      <c r="AL10" s="49">
        <v>928033.3</v>
      </c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57" t="s">
        <v>0</v>
      </c>
      <c r="B1" s="157"/>
      <c r="C1" s="157"/>
      <c r="D1" s="157"/>
      <c r="E1" s="157"/>
      <c r="J1" s="158"/>
      <c r="K1" s="158"/>
      <c r="L1" s="158"/>
      <c r="M1" s="158"/>
      <c r="N1" s="158"/>
    </row>
    <row r="2" spans="1:14" ht="17.45" customHeight="1" x14ac:dyDescent="0.3">
      <c r="A2" s="157" t="s">
        <v>1</v>
      </c>
      <c r="B2" s="157"/>
      <c r="C2" s="157"/>
      <c r="D2" s="157"/>
      <c r="E2" s="15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57" t="s">
        <v>2</v>
      </c>
      <c r="B3" s="157"/>
      <c r="C3" s="157"/>
      <c r="D3" s="157"/>
      <c r="E3" s="157"/>
      <c r="G3" s="9"/>
      <c r="I3" s="152" t="s">
        <v>7</v>
      </c>
      <c r="J3" s="152"/>
      <c r="K3" s="152"/>
      <c r="L3" s="152"/>
      <c r="M3" s="152"/>
      <c r="N3" s="152"/>
    </row>
    <row r="4" spans="1:14" x14ac:dyDescent="0.3">
      <c r="A4" s="6"/>
      <c r="B4" s="11"/>
      <c r="C4" s="11"/>
      <c r="D4" s="11"/>
      <c r="E4" s="11"/>
    </row>
    <row r="5" spans="1:14" x14ac:dyDescent="0.3">
      <c r="A5" s="156" t="s">
        <v>3</v>
      </c>
      <c r="B5" s="156"/>
      <c r="C5" s="156"/>
      <c r="D5" s="156"/>
      <c r="E5" s="156"/>
      <c r="H5" s="8"/>
      <c r="I5" s="8"/>
      <c r="J5" s="8"/>
      <c r="K5" s="8"/>
      <c r="L5" s="8"/>
      <c r="M5" s="8"/>
      <c r="N5" s="8"/>
    </row>
    <row r="6" spans="1:14" x14ac:dyDescent="0.3">
      <c r="A6" s="156" t="s">
        <v>4</v>
      </c>
      <c r="B6" s="156"/>
      <c r="C6" s="156"/>
      <c r="D6" s="156"/>
      <c r="E6" s="156"/>
    </row>
    <row r="7" spans="1:14" x14ac:dyDescent="0.3">
      <c r="A7" s="156" t="s">
        <v>6</v>
      </c>
      <c r="B7" s="156"/>
      <c r="C7" s="156"/>
      <c r="D7" s="156"/>
      <c r="E7" s="156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0" t="s">
        <v>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7" customHeight="1" x14ac:dyDescent="0.3">
      <c r="A11" s="113" t="s">
        <v>9</v>
      </c>
      <c r="B11" s="113"/>
      <c r="C11" s="113"/>
      <c r="D11" s="113"/>
      <c r="E11" s="109" t="str">
        <f>'исходные данные'!E1:H1</f>
        <v>Локнянский район</v>
      </c>
      <c r="F11" s="109"/>
      <c r="G11" s="109"/>
      <c r="H11" s="109"/>
    </row>
    <row r="12" spans="1:14" x14ac:dyDescent="0.3">
      <c r="A12" s="13" t="s">
        <v>10</v>
      </c>
      <c r="B12" s="13"/>
      <c r="C12" s="13"/>
      <c r="D12" s="109" t="str">
        <f>'исходные данные'!D2:H2</f>
        <v>п. Локня</v>
      </c>
      <c r="E12" s="109"/>
      <c r="F12" s="109"/>
      <c r="G12" s="109"/>
      <c r="H12" s="109"/>
    </row>
    <row r="13" spans="1:14" x14ac:dyDescent="0.3">
      <c r="A13" s="13" t="s">
        <v>11</v>
      </c>
      <c r="B13" s="13"/>
      <c r="C13" s="13"/>
      <c r="D13" s="114" t="str">
        <f>'исходные данные'!D3:H3</f>
        <v>Советская</v>
      </c>
      <c r="E13" s="114"/>
      <c r="F13" s="114"/>
      <c r="G13" s="114"/>
      <c r="H13" s="114"/>
    </row>
    <row r="14" spans="1:14" x14ac:dyDescent="0.3">
      <c r="A14" s="13" t="s">
        <v>12</v>
      </c>
      <c r="B14" s="13"/>
      <c r="C14" s="109" t="str">
        <f>'исходные данные'!C4:H4</f>
        <v>19</v>
      </c>
      <c r="D14" s="109"/>
      <c r="E14" s="109"/>
      <c r="F14" s="109"/>
      <c r="G14" s="109"/>
      <c r="H14" s="109"/>
    </row>
    <row r="15" spans="1:14" x14ac:dyDescent="0.3">
      <c r="A15" s="7"/>
    </row>
    <row r="16" spans="1:14" x14ac:dyDescent="0.3">
      <c r="A16" s="155" t="s">
        <v>13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8" spans="1:15" ht="35.450000000000003" customHeight="1" x14ac:dyDescent="0.3">
      <c r="A18" s="110" t="s">
        <v>43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5" ht="27" customHeight="1" x14ac:dyDescent="0.3">
      <c r="A19" s="113" t="s">
        <v>9</v>
      </c>
      <c r="B19" s="113"/>
      <c r="C19" s="113"/>
      <c r="D19" s="113"/>
      <c r="E19" s="109" t="str">
        <f>E11</f>
        <v>Локнянский район</v>
      </c>
      <c r="F19" s="109"/>
      <c r="G19" s="109"/>
      <c r="H19" s="109"/>
    </row>
    <row r="20" spans="1:15" x14ac:dyDescent="0.3">
      <c r="A20" s="13" t="s">
        <v>10</v>
      </c>
      <c r="B20" s="13"/>
      <c r="C20" s="13"/>
      <c r="D20" s="109" t="str">
        <f>D12</f>
        <v>п. Локня</v>
      </c>
      <c r="E20" s="109"/>
      <c r="F20" s="109"/>
      <c r="G20" s="109"/>
      <c r="H20" s="109"/>
    </row>
    <row r="21" spans="1:15" x14ac:dyDescent="0.3">
      <c r="A21" s="13" t="s">
        <v>11</v>
      </c>
      <c r="B21" s="13"/>
      <c r="C21" s="13"/>
      <c r="D21" s="114" t="str">
        <f>D13</f>
        <v>Советская</v>
      </c>
      <c r="E21" s="114"/>
      <c r="F21" s="114"/>
      <c r="G21" s="114"/>
      <c r="H21" s="114"/>
    </row>
    <row r="22" spans="1:15" x14ac:dyDescent="0.3">
      <c r="A22" s="13" t="s">
        <v>12</v>
      </c>
      <c r="B22" s="13"/>
      <c r="C22" s="109" t="str">
        <f>C14</f>
        <v>19</v>
      </c>
      <c r="D22" s="109"/>
      <c r="E22" s="109"/>
      <c r="F22" s="109"/>
      <c r="G22" s="109"/>
      <c r="H22" s="109"/>
    </row>
    <row r="23" spans="1:15" x14ac:dyDescent="0.3">
      <c r="A23" s="5"/>
    </row>
    <row r="24" spans="1:15" ht="57.6" customHeight="1" x14ac:dyDescent="0.3">
      <c r="A24" s="151" t="s">
        <v>60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x14ac:dyDescent="0.3">
      <c r="A25" s="2"/>
    </row>
    <row r="26" spans="1:15" ht="69" customHeight="1" x14ac:dyDescent="0.3">
      <c r="A26" s="15" t="s">
        <v>14</v>
      </c>
      <c r="B26" s="153" t="s">
        <v>15</v>
      </c>
      <c r="C26" s="153"/>
      <c r="D26" s="153"/>
      <c r="E26" s="153"/>
      <c r="F26" s="153"/>
      <c r="G26" s="153"/>
      <c r="H26" s="153"/>
      <c r="I26" s="154" t="s">
        <v>16</v>
      </c>
      <c r="J26" s="154"/>
      <c r="K26" s="154"/>
      <c r="L26" s="154"/>
      <c r="M26" s="154"/>
      <c r="N26" s="153" t="s">
        <v>17</v>
      </c>
      <c r="O26" s="153"/>
    </row>
    <row r="27" spans="1:15" ht="25.15" customHeight="1" x14ac:dyDescent="0.3">
      <c r="A27" s="16" t="s">
        <v>18</v>
      </c>
      <c r="B27" s="150" t="s">
        <v>19</v>
      </c>
      <c r="C27" s="150"/>
      <c r="D27" s="150"/>
      <c r="E27" s="150"/>
      <c r="F27" s="150"/>
      <c r="G27" s="150"/>
      <c r="H27" s="150"/>
      <c r="I27" s="149"/>
      <c r="J27" s="149"/>
      <c r="K27" s="149"/>
      <c r="L27" s="149"/>
      <c r="M27" s="149"/>
      <c r="N27" s="138"/>
      <c r="O27" s="138"/>
    </row>
    <row r="28" spans="1:15" ht="25.15" customHeight="1" x14ac:dyDescent="0.3">
      <c r="A28" s="16" t="s">
        <v>20</v>
      </c>
      <c r="B28" s="150" t="s">
        <v>21</v>
      </c>
      <c r="C28" s="150"/>
      <c r="D28" s="150"/>
      <c r="E28" s="150"/>
      <c r="F28" s="150"/>
      <c r="G28" s="150"/>
      <c r="H28" s="150"/>
      <c r="I28" s="149"/>
      <c r="J28" s="149"/>
      <c r="K28" s="149"/>
      <c r="L28" s="149"/>
      <c r="M28" s="149"/>
      <c r="N28" s="138"/>
      <c r="O28" s="138"/>
    </row>
    <row r="29" spans="1:15" ht="25.15" customHeight="1" x14ac:dyDescent="0.3">
      <c r="A29" s="16" t="s">
        <v>22</v>
      </c>
      <c r="B29" s="150" t="s">
        <v>23</v>
      </c>
      <c r="C29" s="150"/>
      <c r="D29" s="150"/>
      <c r="E29" s="150"/>
      <c r="F29" s="150"/>
      <c r="G29" s="150"/>
      <c r="H29" s="150"/>
      <c r="I29" s="149"/>
      <c r="J29" s="149"/>
      <c r="K29" s="149"/>
      <c r="L29" s="149"/>
      <c r="M29" s="149"/>
      <c r="N29" s="138"/>
      <c r="O29" s="138"/>
    </row>
    <row r="30" spans="1:15" ht="25.15" customHeight="1" x14ac:dyDescent="0.3">
      <c r="A30" s="16" t="s">
        <v>24</v>
      </c>
      <c r="B30" s="150" t="s">
        <v>25</v>
      </c>
      <c r="C30" s="150"/>
      <c r="D30" s="150"/>
      <c r="E30" s="150"/>
      <c r="F30" s="150"/>
      <c r="G30" s="150"/>
      <c r="H30" s="150"/>
      <c r="I30" s="149"/>
      <c r="J30" s="149"/>
      <c r="K30" s="149"/>
      <c r="L30" s="149"/>
      <c r="M30" s="149"/>
      <c r="N30" s="138"/>
      <c r="O30" s="138"/>
    </row>
    <row r="31" spans="1:15" ht="25.15" customHeight="1" x14ac:dyDescent="0.3">
      <c r="A31" s="16" t="s">
        <v>26</v>
      </c>
      <c r="B31" s="150" t="s">
        <v>27</v>
      </c>
      <c r="C31" s="150"/>
      <c r="D31" s="150"/>
      <c r="E31" s="150"/>
      <c r="F31" s="150"/>
      <c r="G31" s="150"/>
      <c r="H31" s="150"/>
      <c r="I31" s="149"/>
      <c r="J31" s="149"/>
      <c r="K31" s="149"/>
      <c r="L31" s="149"/>
      <c r="M31" s="149"/>
      <c r="N31" s="138"/>
      <c r="O31" s="138"/>
    </row>
    <row r="32" spans="1:15" ht="25.15" customHeight="1" x14ac:dyDescent="0.3">
      <c r="A32" s="16" t="s">
        <v>28</v>
      </c>
      <c r="B32" s="150" t="s">
        <v>29</v>
      </c>
      <c r="C32" s="150"/>
      <c r="D32" s="150"/>
      <c r="E32" s="150"/>
      <c r="F32" s="150"/>
      <c r="G32" s="150"/>
      <c r="H32" s="150"/>
      <c r="I32" s="149"/>
      <c r="J32" s="149"/>
      <c r="K32" s="149"/>
      <c r="L32" s="149"/>
      <c r="M32" s="149"/>
      <c r="N32" s="138"/>
      <c r="O32" s="138"/>
    </row>
    <row r="33" spans="1:15" ht="25.15" customHeight="1" x14ac:dyDescent="0.3">
      <c r="A33" s="16" t="s">
        <v>30</v>
      </c>
      <c r="B33" s="150" t="s">
        <v>31</v>
      </c>
      <c r="C33" s="150"/>
      <c r="D33" s="150"/>
      <c r="E33" s="150"/>
      <c r="F33" s="150"/>
      <c r="G33" s="150"/>
      <c r="H33" s="150"/>
      <c r="I33" s="149"/>
      <c r="J33" s="149"/>
      <c r="K33" s="149"/>
      <c r="L33" s="149"/>
      <c r="M33" s="149"/>
      <c r="N33" s="138"/>
      <c r="O33" s="138"/>
    </row>
    <row r="34" spans="1:15" ht="25.15" customHeight="1" x14ac:dyDescent="0.3">
      <c r="A34" s="16" t="s">
        <v>32</v>
      </c>
      <c r="B34" s="150" t="s">
        <v>41</v>
      </c>
      <c r="C34" s="150"/>
      <c r="D34" s="150"/>
      <c r="E34" s="150"/>
      <c r="F34" s="150"/>
      <c r="G34" s="150"/>
      <c r="H34" s="150"/>
      <c r="I34" s="149"/>
      <c r="J34" s="149"/>
      <c r="K34" s="149"/>
      <c r="L34" s="149"/>
      <c r="M34" s="149"/>
      <c r="N34" s="138"/>
      <c r="O34" s="138"/>
    </row>
    <row r="35" spans="1:15" ht="25.15" customHeight="1" x14ac:dyDescent="0.3">
      <c r="A35" s="16" t="s">
        <v>33</v>
      </c>
      <c r="B35" s="150" t="s">
        <v>42</v>
      </c>
      <c r="C35" s="150"/>
      <c r="D35" s="150"/>
      <c r="E35" s="150"/>
      <c r="F35" s="150"/>
      <c r="G35" s="150"/>
      <c r="H35" s="150"/>
      <c r="I35" s="149"/>
      <c r="J35" s="149"/>
      <c r="K35" s="149"/>
      <c r="L35" s="149"/>
      <c r="M35" s="149"/>
      <c r="N35" s="138"/>
      <c r="O35" s="138"/>
    </row>
    <row r="36" spans="1:15" ht="25.15" customHeight="1" x14ac:dyDescent="0.3">
      <c r="A36" s="16" t="s">
        <v>34</v>
      </c>
      <c r="B36" s="150" t="s">
        <v>35</v>
      </c>
      <c r="C36" s="150"/>
      <c r="D36" s="150"/>
      <c r="E36" s="150"/>
      <c r="F36" s="150"/>
      <c r="G36" s="150"/>
      <c r="H36" s="150"/>
      <c r="I36" s="149"/>
      <c r="J36" s="149"/>
      <c r="K36" s="149"/>
      <c r="L36" s="149"/>
      <c r="M36" s="149"/>
      <c r="N36" s="138"/>
      <c r="O36" s="138"/>
    </row>
    <row r="37" spans="1:15" ht="48.6" customHeight="1" x14ac:dyDescent="0.3">
      <c r="A37" s="16" t="s">
        <v>36</v>
      </c>
      <c r="B37" s="148" t="s">
        <v>37</v>
      </c>
      <c r="C37" s="148"/>
      <c r="D37" s="148"/>
      <c r="E37" s="148"/>
      <c r="F37" s="148"/>
      <c r="G37" s="148"/>
      <c r="H37" s="148"/>
      <c r="I37" s="149"/>
      <c r="J37" s="149"/>
      <c r="K37" s="149"/>
      <c r="L37" s="149"/>
      <c r="M37" s="149"/>
      <c r="N37" s="138"/>
      <c r="O37" s="138"/>
    </row>
    <row r="38" spans="1:15" ht="25.15" customHeight="1" x14ac:dyDescent="0.3">
      <c r="A38" s="16" t="s">
        <v>38</v>
      </c>
      <c r="B38" s="150" t="s">
        <v>39</v>
      </c>
      <c r="C38" s="150"/>
      <c r="D38" s="150"/>
      <c r="E38" s="150"/>
      <c r="F38" s="150"/>
      <c r="G38" s="150"/>
      <c r="H38" s="150"/>
      <c r="I38" s="149"/>
      <c r="J38" s="149"/>
      <c r="K38" s="149"/>
      <c r="L38" s="149"/>
      <c r="M38" s="149"/>
      <c r="N38" s="138"/>
      <c r="O38" s="138"/>
    </row>
    <row r="39" spans="1:15" x14ac:dyDescent="0.3">
      <c r="A39" s="119" t="s">
        <v>40</v>
      </c>
      <c r="B39" s="120"/>
      <c r="C39" s="120"/>
      <c r="D39" s="120"/>
      <c r="E39" s="120"/>
      <c r="F39" s="120"/>
      <c r="G39" s="120"/>
      <c r="H39" s="121"/>
      <c r="I39" s="137">
        <f>SUM(I27:M38)</f>
        <v>0</v>
      </c>
      <c r="J39" s="137"/>
      <c r="K39" s="137"/>
      <c r="L39" s="137"/>
      <c r="M39" s="137"/>
      <c r="N39" s="138"/>
      <c r="O39" s="138"/>
    </row>
    <row r="41" spans="1:15" ht="37.9" customHeight="1" x14ac:dyDescent="0.3">
      <c r="A41" s="110" t="s">
        <v>44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1:15" x14ac:dyDescent="0.3">
      <c r="A42" s="110" t="s">
        <v>45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8" customHeight="1" x14ac:dyDescent="0.3">
      <c r="A43" s="138" t="s">
        <v>14</v>
      </c>
      <c r="B43" s="139" t="s">
        <v>15</v>
      </c>
      <c r="C43" s="140"/>
      <c r="D43" s="140"/>
      <c r="E43" s="140"/>
      <c r="F43" s="141"/>
      <c r="G43" s="145" t="s">
        <v>46</v>
      </c>
      <c r="H43" s="146"/>
      <c r="I43" s="146"/>
      <c r="J43" s="146"/>
      <c r="K43" s="146"/>
      <c r="L43" s="146"/>
      <c r="M43" s="146"/>
      <c r="N43" s="146"/>
      <c r="O43" s="147"/>
    </row>
    <row r="44" spans="1:15" ht="52.9" customHeight="1" x14ac:dyDescent="0.3">
      <c r="A44" s="138"/>
      <c r="B44" s="142"/>
      <c r="C44" s="143"/>
      <c r="D44" s="143"/>
      <c r="E44" s="143"/>
      <c r="F44" s="144"/>
      <c r="G44" s="134" t="s">
        <v>47</v>
      </c>
      <c r="H44" s="135"/>
      <c r="I44" s="136"/>
      <c r="J44" s="134" t="s">
        <v>48</v>
      </c>
      <c r="K44" s="135"/>
      <c r="L44" s="136"/>
      <c r="M44" s="134" t="s">
        <v>49</v>
      </c>
      <c r="N44" s="135"/>
      <c r="O44" s="136"/>
    </row>
    <row r="45" spans="1:15" ht="18.600000000000001" customHeight="1" x14ac:dyDescent="0.3">
      <c r="A45" s="16" t="s">
        <v>18</v>
      </c>
      <c r="B45" s="131" t="s">
        <v>19</v>
      </c>
      <c r="C45" s="132"/>
      <c r="D45" s="132"/>
      <c r="E45" s="132"/>
      <c r="F45" s="133"/>
      <c r="G45" s="128"/>
      <c r="H45" s="129"/>
      <c r="I45" s="130"/>
      <c r="J45" s="128"/>
      <c r="K45" s="129"/>
      <c r="L45" s="130"/>
      <c r="M45" s="128"/>
      <c r="N45" s="129"/>
      <c r="O45" s="130"/>
    </row>
    <row r="46" spans="1:15" ht="18.600000000000001" customHeight="1" x14ac:dyDescent="0.3">
      <c r="A46" s="16" t="s">
        <v>20</v>
      </c>
      <c r="B46" s="131" t="s">
        <v>21</v>
      </c>
      <c r="C46" s="132"/>
      <c r="D46" s="132"/>
      <c r="E46" s="132"/>
      <c r="F46" s="133"/>
      <c r="G46" s="128"/>
      <c r="H46" s="129"/>
      <c r="I46" s="130"/>
      <c r="J46" s="128"/>
      <c r="K46" s="129"/>
      <c r="L46" s="130"/>
      <c r="M46" s="128"/>
      <c r="N46" s="129"/>
      <c r="O46" s="130"/>
    </row>
    <row r="47" spans="1:15" ht="18.600000000000001" customHeight="1" x14ac:dyDescent="0.3">
      <c r="A47" s="16" t="s">
        <v>22</v>
      </c>
      <c r="B47" s="131" t="s">
        <v>23</v>
      </c>
      <c r="C47" s="132"/>
      <c r="D47" s="132"/>
      <c r="E47" s="132"/>
      <c r="F47" s="133"/>
      <c r="G47" s="128"/>
      <c r="H47" s="129"/>
      <c r="I47" s="130"/>
      <c r="J47" s="128"/>
      <c r="K47" s="129"/>
      <c r="L47" s="130"/>
      <c r="M47" s="128"/>
      <c r="N47" s="129"/>
      <c r="O47" s="130"/>
    </row>
    <row r="48" spans="1:15" ht="18" customHeight="1" x14ac:dyDescent="0.3">
      <c r="A48" s="16" t="s">
        <v>24</v>
      </c>
      <c r="B48" s="131" t="s">
        <v>25</v>
      </c>
      <c r="C48" s="132"/>
      <c r="D48" s="132"/>
      <c r="E48" s="132"/>
      <c r="F48" s="133"/>
      <c r="G48" s="128"/>
      <c r="H48" s="129"/>
      <c r="I48" s="130"/>
      <c r="J48" s="128"/>
      <c r="K48" s="129"/>
      <c r="L48" s="130"/>
      <c r="M48" s="128"/>
      <c r="N48" s="129"/>
      <c r="O48" s="130"/>
    </row>
    <row r="49" spans="1:15" ht="18" customHeight="1" x14ac:dyDescent="0.3">
      <c r="A49" s="16" t="s">
        <v>26</v>
      </c>
      <c r="B49" s="131" t="s">
        <v>27</v>
      </c>
      <c r="C49" s="132"/>
      <c r="D49" s="132"/>
      <c r="E49" s="132"/>
      <c r="F49" s="133"/>
      <c r="G49" s="128"/>
      <c r="H49" s="129"/>
      <c r="I49" s="130"/>
      <c r="J49" s="128"/>
      <c r="K49" s="129"/>
      <c r="L49" s="130"/>
      <c r="M49" s="128"/>
      <c r="N49" s="129"/>
      <c r="O49" s="130"/>
    </row>
    <row r="50" spans="1:15" ht="18" customHeight="1" x14ac:dyDescent="0.3">
      <c r="A50" s="16" t="s">
        <v>28</v>
      </c>
      <c r="B50" s="131" t="s">
        <v>29</v>
      </c>
      <c r="C50" s="132"/>
      <c r="D50" s="132"/>
      <c r="E50" s="132"/>
      <c r="F50" s="133"/>
      <c r="G50" s="128"/>
      <c r="H50" s="129"/>
      <c r="I50" s="130"/>
      <c r="J50" s="128"/>
      <c r="K50" s="129"/>
      <c r="L50" s="130"/>
      <c r="M50" s="128"/>
      <c r="N50" s="129"/>
      <c r="O50" s="130"/>
    </row>
    <row r="51" spans="1:15" ht="18" customHeight="1" x14ac:dyDescent="0.3">
      <c r="A51" s="16" t="s">
        <v>30</v>
      </c>
      <c r="B51" s="131" t="s">
        <v>31</v>
      </c>
      <c r="C51" s="132"/>
      <c r="D51" s="132"/>
      <c r="E51" s="132"/>
      <c r="F51" s="133"/>
      <c r="G51" s="128"/>
      <c r="H51" s="129"/>
      <c r="I51" s="130"/>
      <c r="J51" s="128"/>
      <c r="K51" s="129"/>
      <c r="L51" s="130"/>
      <c r="M51" s="128"/>
      <c r="N51" s="129"/>
      <c r="O51" s="130"/>
    </row>
    <row r="52" spans="1:15" ht="18" customHeight="1" x14ac:dyDescent="0.3">
      <c r="A52" s="16" t="s">
        <v>32</v>
      </c>
      <c r="B52" s="131" t="s">
        <v>41</v>
      </c>
      <c r="C52" s="132"/>
      <c r="D52" s="132"/>
      <c r="E52" s="132"/>
      <c r="F52" s="133"/>
      <c r="G52" s="128"/>
      <c r="H52" s="129"/>
      <c r="I52" s="130"/>
      <c r="J52" s="128"/>
      <c r="K52" s="129"/>
      <c r="L52" s="130"/>
      <c r="M52" s="128"/>
      <c r="N52" s="129"/>
      <c r="O52" s="130"/>
    </row>
    <row r="53" spans="1:15" ht="18" customHeight="1" x14ac:dyDescent="0.3">
      <c r="A53" s="16" t="s">
        <v>33</v>
      </c>
      <c r="B53" s="131" t="s">
        <v>42</v>
      </c>
      <c r="C53" s="132"/>
      <c r="D53" s="132"/>
      <c r="E53" s="132"/>
      <c r="F53" s="133"/>
      <c r="G53" s="128"/>
      <c r="H53" s="129"/>
      <c r="I53" s="130"/>
      <c r="J53" s="128"/>
      <c r="K53" s="129"/>
      <c r="L53" s="130"/>
      <c r="M53" s="128"/>
      <c r="N53" s="129"/>
      <c r="O53" s="130"/>
    </row>
    <row r="54" spans="1:15" ht="18" customHeight="1" x14ac:dyDescent="0.3">
      <c r="A54" s="16" t="s">
        <v>34</v>
      </c>
      <c r="B54" s="131" t="s">
        <v>35</v>
      </c>
      <c r="C54" s="132"/>
      <c r="D54" s="132"/>
      <c r="E54" s="132"/>
      <c r="F54" s="133"/>
      <c r="G54" s="128"/>
      <c r="H54" s="129"/>
      <c r="I54" s="130"/>
      <c r="J54" s="128"/>
      <c r="K54" s="129"/>
      <c r="L54" s="130"/>
      <c r="M54" s="128"/>
      <c r="N54" s="129"/>
      <c r="O54" s="130"/>
    </row>
    <row r="55" spans="1:15" ht="80.45" customHeight="1" x14ac:dyDescent="0.3">
      <c r="A55" s="16" t="s">
        <v>36</v>
      </c>
      <c r="B55" s="125" t="s">
        <v>37</v>
      </c>
      <c r="C55" s="126"/>
      <c r="D55" s="126"/>
      <c r="E55" s="126"/>
      <c r="F55" s="127"/>
      <c r="G55" s="128"/>
      <c r="H55" s="129"/>
      <c r="I55" s="130"/>
      <c r="J55" s="128"/>
      <c r="K55" s="129"/>
      <c r="L55" s="130"/>
      <c r="M55" s="128"/>
      <c r="N55" s="129"/>
      <c r="O55" s="130"/>
    </row>
    <row r="56" spans="1:15" ht="18" customHeight="1" x14ac:dyDescent="0.3">
      <c r="A56" s="16" t="s">
        <v>38</v>
      </c>
      <c r="B56" s="131" t="s">
        <v>39</v>
      </c>
      <c r="C56" s="132"/>
      <c r="D56" s="132"/>
      <c r="E56" s="132"/>
      <c r="F56" s="133"/>
      <c r="G56" s="128"/>
      <c r="H56" s="129"/>
      <c r="I56" s="130"/>
      <c r="J56" s="128"/>
      <c r="K56" s="129"/>
      <c r="L56" s="130"/>
      <c r="M56" s="128"/>
      <c r="N56" s="129"/>
      <c r="O56" s="130"/>
    </row>
    <row r="57" spans="1:15" x14ac:dyDescent="0.3">
      <c r="A57" s="119" t="s">
        <v>40</v>
      </c>
      <c r="B57" s="120"/>
      <c r="C57" s="120"/>
      <c r="D57" s="120"/>
      <c r="E57" s="120"/>
      <c r="F57" s="121"/>
      <c r="G57" s="122">
        <f>SUM(G45:I56)</f>
        <v>0</v>
      </c>
      <c r="H57" s="123"/>
      <c r="I57" s="124"/>
      <c r="J57" s="122">
        <f t="shared" ref="J57" si="0">SUM(J45:L56)</f>
        <v>0</v>
      </c>
      <c r="K57" s="123"/>
      <c r="L57" s="124"/>
      <c r="M57" s="122">
        <f t="shared" ref="M57" si="1">SUM(M45:O56)</f>
        <v>0</v>
      </c>
      <c r="N57" s="123"/>
      <c r="O57" s="124"/>
    </row>
    <row r="59" spans="1:15" ht="144" customHeight="1" x14ac:dyDescent="0.3">
      <c r="A59" s="110" t="s">
        <v>50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1:15" x14ac:dyDescent="0.3">
      <c r="A60" s="110" t="s">
        <v>51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</row>
    <row r="61" spans="1:15" x14ac:dyDescent="0.3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15" x14ac:dyDescent="0.3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</row>
    <row r="63" spans="1:15" x14ac:dyDescent="0.3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</row>
    <row r="64" spans="1:15" x14ac:dyDescent="0.3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spans="1:15" x14ac:dyDescent="0.3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1:15" x14ac:dyDescent="0.3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7" spans="1:15" x14ac:dyDescent="0.3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1:15" ht="18" customHeight="1" x14ac:dyDescent="0.3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1:15" ht="38.450000000000003" customHeight="1" x14ac:dyDescent="0.3"/>
    <row r="70" spans="1:15" x14ac:dyDescent="0.3">
      <c r="A70" s="105" t="s">
        <v>52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89" spans="1:15" ht="35.450000000000003" customHeight="1" x14ac:dyDescent="0.3">
      <c r="A89" s="118" t="s">
        <v>53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3" t="s">
        <v>9</v>
      </c>
      <c r="B91" s="113"/>
      <c r="C91" s="113"/>
      <c r="D91" s="113"/>
      <c r="E91" s="109" t="str">
        <f>'исходные данные'!E1:H1</f>
        <v>Локнянский район</v>
      </c>
      <c r="F91" s="109"/>
      <c r="G91" s="109"/>
      <c r="H91" s="109"/>
    </row>
    <row r="92" spans="1:15" x14ac:dyDescent="0.3">
      <c r="A92" s="13" t="s">
        <v>10</v>
      </c>
      <c r="B92" s="13"/>
      <c r="C92" s="13"/>
      <c r="D92" s="109" t="str">
        <f>'исходные данные'!D2:H2</f>
        <v>п. Локня</v>
      </c>
      <c r="E92" s="109"/>
      <c r="F92" s="109"/>
      <c r="G92" s="109"/>
      <c r="H92" s="109"/>
    </row>
    <row r="93" spans="1:15" x14ac:dyDescent="0.3">
      <c r="A93" s="13" t="s">
        <v>11</v>
      </c>
      <c r="B93" s="13"/>
      <c r="C93" s="13"/>
      <c r="D93" s="114" t="str">
        <f>'исходные данные'!D3:H3</f>
        <v>Советская</v>
      </c>
      <c r="E93" s="114"/>
      <c r="F93" s="114"/>
      <c r="G93" s="114"/>
      <c r="H93" s="114"/>
    </row>
    <row r="94" spans="1:15" x14ac:dyDescent="0.3">
      <c r="A94" s="13" t="s">
        <v>12</v>
      </c>
      <c r="B94" s="13"/>
      <c r="C94" s="109" t="str">
        <f>'исходные данные'!C4:H4</f>
        <v>19</v>
      </c>
      <c r="D94" s="109"/>
      <c r="E94" s="109"/>
      <c r="F94" s="109"/>
      <c r="G94" s="109"/>
      <c r="H94" s="109"/>
    </row>
    <row r="97" spans="1:15" x14ac:dyDescent="0.3">
      <c r="A97" s="109" t="e">
        <f>'исходные данные'!#REF!</f>
        <v>#REF!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</row>
    <row r="98" spans="1:15" ht="9.6" customHeight="1" x14ac:dyDescent="0.3">
      <c r="A98" s="111" t="s">
        <v>54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</row>
    <row r="99" spans="1:15" ht="235.9" customHeight="1" x14ac:dyDescent="0.3">
      <c r="A99" s="115" t="s">
        <v>59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t="11.45" customHeight="1" x14ac:dyDescent="0.3">
      <c r="A100" s="117" t="s">
        <v>55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</row>
    <row r="106" spans="1:15" x14ac:dyDescent="0.3">
      <c r="A106" s="1" t="s">
        <v>56</v>
      </c>
    </row>
    <row r="107" spans="1:15" x14ac:dyDescent="0.3">
      <c r="A107" s="109" t="e">
        <f>'исходные данные'!#REF!</f>
        <v>#REF!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</row>
    <row r="108" spans="1:15" x14ac:dyDescent="0.3">
      <c r="A108" s="111" t="s">
        <v>54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</row>
    <row r="109" spans="1:15" x14ac:dyDescent="0.3">
      <c r="A109" s="112" t="s">
        <v>57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</row>
    <row r="110" spans="1:15" x14ac:dyDescent="0.3">
      <c r="A110" s="113" t="s">
        <v>9</v>
      </c>
      <c r="B110" s="113"/>
      <c r="C110" s="113"/>
      <c r="D110" s="113"/>
      <c r="E110" s="109" t="str">
        <f>'исходные данные'!E1:H1</f>
        <v>Локнянский район</v>
      </c>
      <c r="F110" s="109"/>
      <c r="G110" s="109"/>
      <c r="H110" s="109"/>
    </row>
    <row r="111" spans="1:15" x14ac:dyDescent="0.3">
      <c r="A111" s="13" t="s">
        <v>10</v>
      </c>
      <c r="B111" s="13"/>
      <c r="C111" s="13"/>
      <c r="D111" s="109" t="str">
        <f>'исходные данные'!D2:H2</f>
        <v>п. Локня</v>
      </c>
      <c r="E111" s="109"/>
      <c r="F111" s="109"/>
      <c r="G111" s="109"/>
      <c r="H111" s="109"/>
    </row>
    <row r="112" spans="1:15" x14ac:dyDescent="0.3">
      <c r="A112" s="13" t="s">
        <v>11</v>
      </c>
      <c r="B112" s="13"/>
      <c r="C112" s="13"/>
      <c r="D112" s="114" t="str">
        <f>'исходные данные'!D3:H3</f>
        <v>Советская</v>
      </c>
      <c r="E112" s="114"/>
      <c r="F112" s="114"/>
      <c r="G112" s="114"/>
      <c r="H112" s="114"/>
    </row>
    <row r="113" spans="1:15" x14ac:dyDescent="0.3">
      <c r="A113" s="13" t="s">
        <v>12</v>
      </c>
      <c r="B113" s="13"/>
      <c r="C113" s="109" t="str">
        <f>'исходные данные'!C4:H4</f>
        <v>19</v>
      </c>
      <c r="D113" s="109"/>
      <c r="E113" s="109"/>
      <c r="F113" s="109"/>
      <c r="G113" s="109"/>
      <c r="H113" s="109"/>
    </row>
    <row r="115" spans="1:15" ht="51" customHeight="1" x14ac:dyDescent="0.3">
      <c r="A115" s="110" t="s">
        <v>58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2024-01-23T07:47:27Z</dcterms:modified>
</cp:coreProperties>
</file>